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RESUMO" sheetId="4" r:id="rId1"/>
    <sheet name="TED 5058" sheetId="3" r:id="rId2"/>
    <sheet name="TED 9472" sheetId="2" r:id="rId3"/>
    <sheet name="TED 9773" sheetId="1" r:id="rId4"/>
  </sheets>
  <calcPr calcId="144525"/>
</workbook>
</file>

<file path=xl/sharedStrings.xml><?xml version="1.0" encoding="utf-8"?>
<sst xmlns="http://schemas.openxmlformats.org/spreadsheetml/2006/main" count="280" uniqueCount="126">
  <si>
    <t>TED</t>
  </si>
  <si>
    <t>OBJETO</t>
  </si>
  <si>
    <t>VALOR DO TED</t>
  </si>
  <si>
    <t>Projeto Unificado de oferta de cursos no âmbito da UAB -Edital 75-2014</t>
  </si>
  <si>
    <t>Combate Incêndio e Pânico nos prédios do ICEB e RU</t>
  </si>
  <si>
    <t>Ação de apoio às universidades federais sem Hospitais Universitários.</t>
  </si>
  <si>
    <t>TOTAL</t>
  </si>
  <si>
    <t>RP 9 2020-2022</t>
  </si>
  <si>
    <r>
      <rPr>
        <sz val="8"/>
        <color rgb="FF000000"/>
        <rFont val="Tahoma"/>
        <charset val="134"/>
      </rPr>
      <t>Filtro do relatório:</t>
    </r>
  </si>
  <si>
    <r>
      <rPr>
        <sz val="8"/>
        <color rgb="FF000000"/>
        <rFont val="Tahoma"/>
        <charset val="134"/>
      </rPr>
      <t>({UG Executora} (Código) = "154046") E ({Ano Lançamento} ({Número Ano}) Entre 2020 E 2023) E ({Item Informação} = 56:PAGAMENTOS TOTAIS (EXERCICIO E RAP), 29:DESPESAS EMPENHADAS (CONTROLE EMPENHO), 42:RESTOS A PAGAR NAO PROCESSADOS CANCELADOS) E ({Movim. Líquido - R$ (Item Informação)} &gt; 0) E ({Resultado Lei} = 9:DESP.DISC.DECORRENTE DE EMENDA DIR.GERAL PLOA,EXC.ORDEM TEC)</t>
    </r>
  </si>
  <si>
    <t>Páginas:</t>
  </si>
  <si>
    <t>PTRES: 186018</t>
  </si>
  <si>
    <t>Objeto</t>
  </si>
  <si>
    <t>descrição completa do objeto a ser executado:</t>
  </si>
  <si>
    <t xml:space="preserve">Constitui objeto deste termo de Execução Descentralizada o financiamento da implantação, oferta e reoferta de cursos no âmbito do Sistema Universidade Aberta do Brasil de acordo com as especificações, quantitativos e condições constantes no Plano de Trabalho referente ao Edital UAB 75 em anexo. </t>
  </si>
  <si>
    <t>NE CCor - Favorecido</t>
  </si>
  <si>
    <t>NE CCor - Ano Emissão</t>
  </si>
  <si>
    <t>NE CCor - Núm. Processo</t>
  </si>
  <si>
    <t>Resultado Lei</t>
  </si>
  <si>
    <t>Natureza Despesa Detalhada</t>
  </si>
  <si>
    <t>UG Responsável</t>
  </si>
  <si>
    <t>Item Informação</t>
  </si>
  <si>
    <t>VALORES EMPENHADOS (EXER. + RAP)</t>
  </si>
  <si>
    <t>VALORES PAGOS</t>
  </si>
  <si>
    <t>NE CCor</t>
  </si>
  <si>
    <t>Movim. Líquido - R$ (Item Informação)</t>
  </si>
  <si>
    <t>23063118000164</t>
  </si>
  <si>
    <t>FUNDACAO GORCEIX</t>
  </si>
  <si>
    <t>2020</t>
  </si>
  <si>
    <t>23109005446201774</t>
  </si>
  <si>
    <t>9</t>
  </si>
  <si>
    <t>DESP.DISC.DECORRENTE DE EMENDA DIR.GERAL PLOA,EXC.ORDEM TEC</t>
  </si>
  <si>
    <t>33903965</t>
  </si>
  <si>
    <t>SERVICOS DE APOIO AO ENSINO</t>
  </si>
  <si>
    <t>150495</t>
  </si>
  <si>
    <t>CENTRO DE EDUCACAO ABERTA E A DISTANCIA</t>
  </si>
  <si>
    <t>154046152632020NE800382</t>
  </si>
  <si>
    <t>PTRES: 176555</t>
  </si>
  <si>
    <t>Objeto:</t>
  </si>
  <si>
    <t>Obras para adequações à acessibilidade e atualização do sistema de prevenção e combate à incêndio e pânico do Instituto de Ciências Exatas e Biológicas (ICEB) e Restaurante Universitário do Campus Morro do Cruzeiro no município de Ouro Preto/MG.(ID 51071)</t>
  </si>
  <si>
    <t>RESTOS A PAGAR NAO PROCESSADOS CANCELADOS</t>
  </si>
  <si>
    <t>SALDO DE EMPENHO (14/02/2023)</t>
  </si>
  <si>
    <t>28122720000149</t>
  </si>
  <si>
    <t>CONSTRUTORA LUTA LTDA</t>
  </si>
  <si>
    <t>23109-67472020-11</t>
  </si>
  <si>
    <t>44905192</t>
  </si>
  <si>
    <t>INSTALACOES</t>
  </si>
  <si>
    <t>150576</t>
  </si>
  <si>
    <t>COORDENADORIA DE PROJ., INFRA., E MEIO AMB.</t>
  </si>
  <si>
    <t>154046152632020NE800691</t>
  </si>
  <si>
    <t>11224481000135</t>
  </si>
  <si>
    <t>LIMINE CONSTRUTORA - EIRELI</t>
  </si>
  <si>
    <t>23109-68722020-21</t>
  </si>
  <si>
    <t>154046152632020NE800693</t>
  </si>
  <si>
    <t>PTRES: 176554</t>
  </si>
  <si>
    <t xml:space="preserve">Ação de apoio às universidades federais sem Hospitais Universitários. </t>
  </si>
  <si>
    <t>Descrição completa do objeto a ser executado:</t>
  </si>
  <si>
    <t xml:space="preserve">Apoio financeiro a fim de permitir que sejam realizadas aquisições de materiais, pactuações e/ou convênios com hospitais municipais, estaduais, filantrópicos e privados, e adequações das estruturas físicas para as atividades de ensino-serviço realizadas pelos estudantes dos cursos de graduação em medicina das Universidades Federais que não possuem hospitais no período do internato médico, conforme disposto nas Diretrizes Curriculares Nacionais de Medicina de 2014. </t>
  </si>
  <si>
    <t>22846832000166</t>
  </si>
  <si>
    <t>ALTS COMERCIO DE MATERIAIS E EQUIPAMENTOS HOSPITALARES</t>
  </si>
  <si>
    <t>23109008348202094</t>
  </si>
  <si>
    <t>33903036</t>
  </si>
  <si>
    <t>MATERIAL HOSPITALAR</t>
  </si>
  <si>
    <t>151790</t>
  </si>
  <si>
    <t>ESCOLA DE MEDICINA</t>
  </si>
  <si>
    <t>154046152632020NE800737</t>
  </si>
  <si>
    <t>14793395000131</t>
  </si>
  <si>
    <t>AMDA SECURITY IMPORTADORA LTDA</t>
  </si>
  <si>
    <t>154046152632020NE800738</t>
  </si>
  <si>
    <t>00000000000191</t>
  </si>
  <si>
    <t>BANCO DO BRASIL SA</t>
  </si>
  <si>
    <t>23109008115202091</t>
  </si>
  <si>
    <t>33903901</t>
  </si>
  <si>
    <t>ASSINATURAS DE PERIODICOS E ANUIDADES</t>
  </si>
  <si>
    <t>154046152632020NE800713</t>
  </si>
  <si>
    <t>10651663000120</t>
  </si>
  <si>
    <t>CONSTRUTORA AGD LTDA</t>
  </si>
  <si>
    <t>23109003863202088</t>
  </si>
  <si>
    <t>33903916</t>
  </si>
  <si>
    <t>MANUTENCAO E CONSERV. DE BENS IMOVEIS</t>
  </si>
  <si>
    <t>154046152632020NE800606</t>
  </si>
  <si>
    <t>27401513000160</t>
  </si>
  <si>
    <t>DEVANT CARE COMERCIAL LTDA</t>
  </si>
  <si>
    <t>33903011</t>
  </si>
  <si>
    <t>MATERIAL QUIMICO</t>
  </si>
  <si>
    <t>154046152632020NE800739</t>
  </si>
  <si>
    <t>23065329000136</t>
  </si>
  <si>
    <t>IRMANDADE DA SANTA CASA DA MISERICORDIA DE OURO PRETO</t>
  </si>
  <si>
    <t>23109003145201897</t>
  </si>
  <si>
    <t>33503901</t>
  </si>
  <si>
    <t>INST.DE CARATER ASSIST.CULT.E EDUCACIONAL</t>
  </si>
  <si>
    <t>154046152632020NE800596</t>
  </si>
  <si>
    <t>32737279000187</t>
  </si>
  <si>
    <t>NOEM MEDICAL IMPORTACAO E EXPORTACAO DE PRODUTOS MEDICO</t>
  </si>
  <si>
    <t>154046152632020NE800740</t>
  </si>
  <si>
    <t>10723335000191</t>
  </si>
  <si>
    <t>PCR LABOR COMERCIO EXTERIOR LTDA</t>
  </si>
  <si>
    <t>23109008478202027</t>
  </si>
  <si>
    <t>33903028</t>
  </si>
  <si>
    <t>MATERIAL DE PROTECAO E SEGURANCA</t>
  </si>
  <si>
    <t>154046152632020NE800601</t>
  </si>
  <si>
    <t>23109008479202071</t>
  </si>
  <si>
    <t>154046152632020NE800602</t>
  </si>
  <si>
    <t>03812429000171</t>
  </si>
  <si>
    <t>POLYSUTURE INDUSTRIA E COMERCIO LTDA</t>
  </si>
  <si>
    <t>154046152632020NE800741</t>
  </si>
  <si>
    <t>04819377000128</t>
  </si>
  <si>
    <t>PORTATIL COMERCIO DE EQUIPAMENTOS DE SEGURANCA LTDA</t>
  </si>
  <si>
    <t>154046152632020NE800742</t>
  </si>
  <si>
    <t>27806274000129</t>
  </si>
  <si>
    <t>PROMEDI DISTRIBUIDORA DE PRODUTOS HOSPITALARES LTDA</t>
  </si>
  <si>
    <t>33903010</t>
  </si>
  <si>
    <t>MATERIAL ODONTOLOGICO</t>
  </si>
  <si>
    <t>154046152632020NE800743</t>
  </si>
  <si>
    <t>34545414000118</t>
  </si>
  <si>
    <t>PROQPEM DO BRASIL LTDA</t>
  </si>
  <si>
    <t>154046152632020NE800745</t>
  </si>
  <si>
    <t>60975737002529</t>
  </si>
  <si>
    <t>SOCIEDADE BENEFICENTE SAO CAMILO</t>
  </si>
  <si>
    <t>23109003601201807</t>
  </si>
  <si>
    <t>154046152632020NE800597</t>
  </si>
  <si>
    <t>66000787000108</t>
  </si>
  <si>
    <t>WAMA PRODUTOS PARA LABORATORIO LTDA</t>
  </si>
  <si>
    <t>33903040</t>
  </si>
  <si>
    <t>MATERIAL BIOLOGICO</t>
  </si>
  <si>
    <t>154046152632020NE800744</t>
  </si>
</sst>
</file>

<file path=xl/styles.xml><?xml version="1.0" encoding="utf-8"?>
<styleSheet xmlns="http://schemas.openxmlformats.org/spreadsheetml/2006/main">
  <numFmts count="5">
    <numFmt numFmtId="176" formatCode="_-&quot;R$&quot;\ * #,##0_-;\-&quot;R$&quot;\ * #,##0_-;_-&quot;R$&quot;\ * &quot;-&quot;_-;_-@_-"/>
    <numFmt numFmtId="177" formatCode="_-* #,##0_-;\-* #,##0_-;_-* &quot;-&quot;_-;_-@_-"/>
    <numFmt numFmtId="178" formatCode="_-* #,##0.00_-;\-* #,##0.00_-;_-* &quot;-&quot;??_-;_-@_-"/>
    <numFmt numFmtId="179" formatCode="_-&quot;R$&quot;\ * #,##0.00_-;\-&quot;R$&quot;\ * #,##0.00_-;_-&quot;R$&quot;\ * &quot;-&quot;??_-;_-@_-"/>
    <numFmt numFmtId="180" formatCode="#,##0.00_);\(#,##0.00\)"/>
  </numFmts>
  <fonts count="29">
    <font>
      <sz val="10"/>
      <color rgb="FF000000"/>
      <name val="Arial"/>
      <charset val="134"/>
    </font>
    <font>
      <sz val="18"/>
      <color rgb="FF000000"/>
      <name val="Tahoma"/>
      <charset val="134"/>
    </font>
    <font>
      <sz val="8"/>
      <color rgb="FF000000"/>
      <name val="Tahoma"/>
      <charset val="134"/>
    </font>
    <font>
      <b/>
      <sz val="8"/>
      <color rgb="FF000000"/>
      <name val="Tahoma"/>
      <charset val="134"/>
    </font>
    <font>
      <sz val="10.5"/>
      <color rgb="FF333333"/>
      <name val="Helvetica"/>
      <charset val="134"/>
    </font>
    <font>
      <b/>
      <sz val="8"/>
      <color rgb="FF000000"/>
      <name val="Verdana"/>
      <charset val="134"/>
    </font>
    <font>
      <b/>
      <sz val="8"/>
      <color rgb="FFFFFFFF"/>
      <name val="Verdana"/>
      <charset val="134"/>
    </font>
    <font>
      <sz val="8"/>
      <color rgb="FF000000"/>
      <name val="Verdana"/>
      <charset val="134"/>
    </font>
    <font>
      <b/>
      <sz val="10"/>
      <color rgb="FF000000"/>
      <name val="Arial"/>
      <charset val="134"/>
    </font>
    <font>
      <sz val="10"/>
      <color theme="1"/>
      <name val="Calibri"/>
      <charset val="134"/>
      <scheme val="minor"/>
    </font>
    <font>
      <sz val="11"/>
      <color theme="0"/>
      <name val="Calibri"/>
      <charset val="0"/>
      <scheme val="minor"/>
    </font>
    <font>
      <sz val="11"/>
      <color theme="1"/>
      <name val="Calibri"/>
      <charset val="0"/>
      <scheme val="minor"/>
    </font>
    <font>
      <sz val="11"/>
      <color rgb="FF9C0006"/>
      <name val="Calibri"/>
      <charset val="0"/>
      <scheme val="minor"/>
    </font>
    <font>
      <u/>
      <sz val="11"/>
      <color rgb="FF800080"/>
      <name val="Calibri"/>
      <charset val="0"/>
      <scheme val="minor"/>
    </font>
    <font>
      <sz val="11"/>
      <color rgb="FFFA7D00"/>
      <name val="Calibri"/>
      <charset val="0"/>
      <scheme val="minor"/>
    </font>
    <font>
      <sz val="11"/>
      <color rgb="FF9C6500"/>
      <name val="Calibri"/>
      <charset val="0"/>
      <scheme val="minor"/>
    </font>
    <font>
      <b/>
      <sz val="11"/>
      <color rgb="FFFFFFFF"/>
      <name val="Calibri"/>
      <charset val="0"/>
      <scheme val="minor"/>
    </font>
    <font>
      <u/>
      <sz val="11"/>
      <color rgb="FF0000FF"/>
      <name val="Calibri"/>
      <charset val="0"/>
      <scheme val="minor"/>
    </font>
    <font>
      <sz val="11"/>
      <color rgb="FFFF0000"/>
      <name val="Calibri"/>
      <charset val="0"/>
      <scheme val="minor"/>
    </font>
    <font>
      <sz val="11"/>
      <color rgb="FF006100"/>
      <name val="Calibri"/>
      <charset val="0"/>
      <scheme val="minor"/>
    </font>
    <font>
      <sz val="11"/>
      <color rgb="FF3F3F76"/>
      <name val="Calibri"/>
      <charset val="0"/>
      <scheme val="minor"/>
    </font>
    <font>
      <b/>
      <sz val="18"/>
      <color theme="3"/>
      <name val="Calibri"/>
      <charset val="134"/>
      <scheme val="minor"/>
    </font>
    <font>
      <i/>
      <sz val="11"/>
      <color rgb="FF7F7F7F"/>
      <name val="Calibri"/>
      <charset val="0"/>
      <scheme val="minor"/>
    </font>
    <font>
      <b/>
      <sz val="11"/>
      <color rgb="FF3F3F3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b/>
      <sz val="11"/>
      <color rgb="FFFA7D00"/>
      <name val="Calibri"/>
      <charset val="0"/>
      <scheme val="minor"/>
    </font>
    <font>
      <b/>
      <sz val="11"/>
      <color theme="1"/>
      <name val="Calibri"/>
      <charset val="0"/>
      <scheme val="minor"/>
    </font>
  </fonts>
  <fills count="37">
    <fill>
      <patternFill patternType="none"/>
    </fill>
    <fill>
      <patternFill patternType="gray125"/>
    </fill>
    <fill>
      <patternFill patternType="solid">
        <fgColor rgb="FFA9A9A9"/>
        <bgColor indexed="64"/>
      </patternFill>
    </fill>
    <fill>
      <patternFill patternType="solid">
        <fgColor rgb="FF6688C1"/>
        <bgColor indexed="64"/>
      </patternFill>
    </fill>
    <fill>
      <patternFill patternType="solid">
        <fgColor rgb="FFD3E6F8"/>
        <bgColor indexed="64"/>
      </patternFill>
    </fill>
    <fill>
      <patternFill patternType="solid">
        <fgColor theme="0" tint="-0.2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599993896298105"/>
        <bgColor indexed="64"/>
      </patternFill>
    </fill>
  </fills>
  <borders count="19">
    <border>
      <left/>
      <right/>
      <top/>
      <bottom/>
      <diagonal/>
    </border>
    <border>
      <left style="thin">
        <color rgb="FF808080"/>
      </left>
      <right/>
      <top style="thin">
        <color rgb="FF808080"/>
      </top>
      <bottom style="thick">
        <color rgb="FFFFFFFF"/>
      </bottom>
      <diagonal/>
    </border>
    <border>
      <left style="thick">
        <color rgb="FFFFFFFF"/>
      </left>
      <right/>
      <top style="thin">
        <color rgb="FF808080"/>
      </top>
      <bottom style="thick">
        <color rgb="FFFFFFFF"/>
      </bottom>
      <diagonal/>
    </border>
    <border>
      <left style="thin">
        <color rgb="FF808080"/>
      </left>
      <right/>
      <top/>
      <bottom style="thick">
        <color rgb="FFFFFFFF"/>
      </bottom>
      <diagonal/>
    </border>
    <border>
      <left style="thick">
        <color rgb="FFFFFFFF"/>
      </left>
      <right/>
      <top/>
      <bottom style="thick">
        <color rgb="FFFFFFFF"/>
      </bottom>
      <diagonal/>
    </border>
    <border>
      <left style="thin">
        <color rgb="FF808080"/>
      </left>
      <right/>
      <top/>
      <bottom style="thin">
        <color rgb="FF808080"/>
      </bottom>
      <diagonal/>
    </border>
    <border>
      <left style="thick">
        <color rgb="FFFFFFFF"/>
      </left>
      <right/>
      <top/>
      <bottom style="thin">
        <color rgb="FF808080"/>
      </bottom>
      <diagonal/>
    </border>
    <border>
      <left style="thick">
        <color rgb="FFFFFFFF"/>
      </left>
      <right style="thin">
        <color rgb="FF808080"/>
      </right>
      <top style="thin">
        <color rgb="FF808080"/>
      </top>
      <bottom style="thick">
        <color rgb="FFFFFFFF"/>
      </bottom>
      <diagonal/>
    </border>
    <border>
      <left style="thick">
        <color rgb="FFFFFFFF"/>
      </left>
      <right style="thin">
        <color rgb="FF808080"/>
      </right>
      <top/>
      <bottom style="thick">
        <color rgb="FFFFFFFF"/>
      </bottom>
      <diagonal/>
    </border>
    <border>
      <left style="thick">
        <color rgb="FFFFFFFF"/>
      </left>
      <right style="thin">
        <color rgb="FF808080"/>
      </right>
      <top/>
      <bottom style="thin">
        <color rgb="FF808080"/>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178" fontId="9" fillId="0" borderId="0" applyFont="0" applyFill="0" applyBorder="0" applyAlignment="0" applyProtection="0">
      <alignment vertical="center"/>
    </xf>
    <xf numFmtId="177" fontId="9" fillId="0" borderId="0" applyFont="0" applyFill="0" applyBorder="0" applyAlignment="0" applyProtection="0">
      <alignment vertical="center"/>
    </xf>
    <xf numFmtId="0" fontId="11" fillId="9" borderId="0" applyNumberFormat="0" applyBorder="0" applyAlignment="0" applyProtection="0">
      <alignment vertical="center"/>
    </xf>
    <xf numFmtId="9" fontId="9" fillId="0" borderId="0" applyFont="0" applyFill="0" applyBorder="0" applyAlignment="0" applyProtection="0">
      <alignment vertical="center"/>
    </xf>
    <xf numFmtId="0" fontId="14" fillId="0" borderId="11" applyNumberFormat="0" applyFill="0" applyAlignment="0" applyProtection="0">
      <alignment vertical="center"/>
    </xf>
    <xf numFmtId="0" fontId="16" fillId="12" borderId="12" applyNumberFormat="0" applyAlignment="0" applyProtection="0">
      <alignment vertical="center"/>
    </xf>
    <xf numFmtId="176" fontId="9" fillId="0" borderId="0" applyFont="0" applyFill="0" applyBorder="0" applyAlignment="0" applyProtection="0">
      <alignment vertical="center"/>
    </xf>
    <xf numFmtId="0" fontId="11" fillId="15" borderId="0" applyNumberFormat="0" applyBorder="0" applyAlignment="0" applyProtection="0">
      <alignment vertical="center"/>
    </xf>
    <xf numFmtId="179"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19" borderId="0" applyNumberFormat="0" applyBorder="0" applyAlignment="0" applyProtection="0">
      <alignment vertical="center"/>
    </xf>
    <xf numFmtId="0" fontId="9" fillId="20" borderId="13" applyNumberFormat="0" applyFont="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26" borderId="0" applyNumberFormat="0" applyBorder="0" applyAlignment="0" applyProtection="0">
      <alignment vertical="center"/>
    </xf>
    <xf numFmtId="0" fontId="24" fillId="0" borderId="16" applyNumberFormat="0" applyFill="0" applyAlignment="0" applyProtection="0">
      <alignment vertical="center"/>
    </xf>
    <xf numFmtId="0" fontId="10" fillId="29" borderId="0" applyNumberFormat="0" applyBorder="0" applyAlignment="0" applyProtection="0">
      <alignment vertical="center"/>
    </xf>
    <xf numFmtId="0" fontId="25" fillId="0" borderId="16" applyNumberFormat="0" applyFill="0" applyAlignment="0" applyProtection="0">
      <alignment vertical="center"/>
    </xf>
    <xf numFmtId="0" fontId="10" fillId="18" borderId="0" applyNumberFormat="0" applyBorder="0" applyAlignment="0" applyProtection="0">
      <alignment vertical="center"/>
    </xf>
    <xf numFmtId="0" fontId="26" fillId="0" borderId="17" applyNumberFormat="0" applyFill="0" applyAlignment="0" applyProtection="0">
      <alignment vertical="center"/>
    </xf>
    <xf numFmtId="0" fontId="10" fillId="28" borderId="0" applyNumberFormat="0" applyBorder="0" applyAlignment="0" applyProtection="0">
      <alignment vertical="center"/>
    </xf>
    <xf numFmtId="0" fontId="26" fillId="0" borderId="0" applyNumberFormat="0" applyFill="0" applyBorder="0" applyAlignment="0" applyProtection="0">
      <alignment vertical="center"/>
    </xf>
    <xf numFmtId="0" fontId="20" fillId="22" borderId="14" applyNumberFormat="0" applyAlignment="0" applyProtection="0">
      <alignment vertical="center"/>
    </xf>
    <xf numFmtId="0" fontId="23" fillId="27" borderId="15" applyNumberFormat="0" applyAlignment="0" applyProtection="0">
      <alignment vertical="center"/>
    </xf>
    <xf numFmtId="0" fontId="27" fillId="27" borderId="14" applyNumberFormat="0" applyAlignment="0" applyProtection="0">
      <alignment vertical="center"/>
    </xf>
    <xf numFmtId="0" fontId="28" fillId="0" borderId="18" applyNumberFormat="0" applyFill="0" applyAlignment="0" applyProtection="0">
      <alignment vertical="center"/>
    </xf>
    <xf numFmtId="0" fontId="11" fillId="31" borderId="0" applyNumberFormat="0" applyBorder="0" applyAlignment="0" applyProtection="0">
      <alignment vertical="center"/>
    </xf>
    <xf numFmtId="0" fontId="19" fillId="21" borderId="0" applyNumberFormat="0" applyBorder="0" applyAlignment="0" applyProtection="0">
      <alignment vertical="center"/>
    </xf>
    <xf numFmtId="0" fontId="12" fillId="10" borderId="0" applyNumberFormat="0" applyBorder="0" applyAlignment="0" applyProtection="0">
      <alignment vertical="center"/>
    </xf>
    <xf numFmtId="0" fontId="15" fillId="11" borderId="0" applyNumberFormat="0" applyBorder="0" applyAlignment="0" applyProtection="0">
      <alignment vertical="center"/>
    </xf>
    <xf numFmtId="0" fontId="11" fillId="17" borderId="0" applyNumberFormat="0" applyBorder="0" applyAlignment="0" applyProtection="0">
      <alignment vertical="center"/>
    </xf>
    <xf numFmtId="0" fontId="10" fillId="30" borderId="0" applyNumberFormat="0" applyBorder="0" applyAlignment="0" applyProtection="0">
      <alignment vertical="center"/>
    </xf>
    <xf numFmtId="0" fontId="11" fillId="14" borderId="0" applyNumberFormat="0" applyBorder="0" applyAlignment="0" applyProtection="0">
      <alignment vertical="center"/>
    </xf>
    <xf numFmtId="0" fontId="10" fillId="33" borderId="0" applyNumberFormat="0" applyBorder="0" applyAlignment="0" applyProtection="0">
      <alignment vertical="center"/>
    </xf>
    <xf numFmtId="0" fontId="11" fillId="34" borderId="0" applyNumberFormat="0" applyBorder="0" applyAlignment="0" applyProtection="0">
      <alignment vertical="center"/>
    </xf>
    <xf numFmtId="0" fontId="10" fillId="25" borderId="0" applyNumberFormat="0" applyBorder="0" applyAlignment="0" applyProtection="0">
      <alignment vertical="center"/>
    </xf>
    <xf numFmtId="0" fontId="11" fillId="24" borderId="0" applyNumberFormat="0" applyBorder="0" applyAlignment="0" applyProtection="0">
      <alignment vertical="center"/>
    </xf>
    <xf numFmtId="0" fontId="10" fillId="23" borderId="0" applyNumberFormat="0" applyBorder="0" applyAlignment="0" applyProtection="0">
      <alignment vertical="center"/>
    </xf>
    <xf numFmtId="0" fontId="11" fillId="36" borderId="0" applyNumberFormat="0" applyBorder="0" applyAlignment="0" applyProtection="0">
      <alignment vertical="center"/>
    </xf>
    <xf numFmtId="0" fontId="10" fillId="7" borderId="0" applyNumberFormat="0" applyBorder="0" applyAlignment="0" applyProtection="0">
      <alignment vertical="center"/>
    </xf>
    <xf numFmtId="0" fontId="11" fillId="32" borderId="0" applyNumberFormat="0" applyBorder="0" applyAlignment="0" applyProtection="0">
      <alignment vertical="center"/>
    </xf>
    <xf numFmtId="0" fontId="10" fillId="6" borderId="0" applyNumberFormat="0" applyBorder="0" applyAlignment="0" applyProtection="0">
      <alignment vertical="center"/>
    </xf>
    <xf numFmtId="0" fontId="11" fillId="13" borderId="0" applyNumberFormat="0" applyBorder="0" applyAlignment="0" applyProtection="0">
      <alignment vertical="center"/>
    </xf>
    <xf numFmtId="0" fontId="10" fillId="35" borderId="0" applyNumberFormat="0" applyBorder="0" applyAlignment="0" applyProtection="0">
      <alignment vertical="center"/>
    </xf>
    <xf numFmtId="0" fontId="10" fillId="16" borderId="0" applyNumberFormat="0" applyBorder="0" applyAlignment="0" applyProtection="0">
      <alignment vertical="center"/>
    </xf>
  </cellStyleXfs>
  <cellXfs count="34">
    <xf numFmtId="0" fontId="0" fillId="0" borderId="0" xfId="0" applyFont="1">
      <alignment vertical="center"/>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4" fillId="0" borderId="0" xfId="0" applyFont="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center" wrapText="1"/>
    </xf>
    <xf numFmtId="0" fontId="5" fillId="2" borderId="8" xfId="0" applyFont="1" applyFill="1" applyBorder="1" applyAlignment="1">
      <alignment horizontal="center" wrapText="1"/>
    </xf>
    <xf numFmtId="180" fontId="7" fillId="4" borderId="4" xfId="0" applyNumberFormat="1" applyFont="1" applyFill="1" applyBorder="1" applyAlignment="1">
      <alignment horizontal="right" vertical="center"/>
    </xf>
    <xf numFmtId="180" fontId="7" fillId="4" borderId="8" xfId="0" applyNumberFormat="1" applyFont="1" applyFill="1" applyBorder="1" applyAlignment="1">
      <alignment horizontal="right" vertical="center"/>
    </xf>
    <xf numFmtId="180" fontId="7" fillId="4" borderId="6" xfId="0" applyNumberFormat="1" applyFont="1" applyFill="1" applyBorder="1" applyAlignment="1">
      <alignment horizontal="right" vertical="center"/>
    </xf>
    <xf numFmtId="180" fontId="7" fillId="4" borderId="9" xfId="0" applyNumberFormat="1" applyFont="1" applyFill="1" applyBorder="1" applyAlignment="1">
      <alignment horizontal="right" vertical="center"/>
    </xf>
    <xf numFmtId="0" fontId="8" fillId="5" borderId="0" xfId="0" applyFont="1" applyFill="1">
      <alignment vertical="center"/>
    </xf>
    <xf numFmtId="180" fontId="8" fillId="5" borderId="0" xfId="0" applyNumberFormat="1" applyFont="1" applyFill="1">
      <alignment vertical="center"/>
    </xf>
    <xf numFmtId="0" fontId="0" fillId="5" borderId="0" xfId="0" applyFont="1" applyFill="1">
      <alignment vertical="center"/>
    </xf>
    <xf numFmtId="180" fontId="0" fillId="5" borderId="0" xfId="0" applyNumberFormat="1" applyFont="1" applyFill="1">
      <alignment vertical="center"/>
    </xf>
    <xf numFmtId="0" fontId="4" fillId="0" borderId="0" xfId="0" applyFont="1" applyAlignment="1">
      <alignment vertical="center" wrapText="1"/>
    </xf>
    <xf numFmtId="0" fontId="0" fillId="5" borderId="10" xfId="0" applyFont="1" applyFill="1" applyBorder="1" applyAlignment="1">
      <alignment horizontal="center" vertical="center"/>
    </xf>
    <xf numFmtId="0" fontId="0" fillId="0" borderId="10" xfId="0" applyFont="1" applyBorder="1" applyAlignment="1">
      <alignment horizontal="center" vertical="center"/>
    </xf>
    <xf numFmtId="179" fontId="0" fillId="0" borderId="10" xfId="9" applyFont="1" applyBorder="1" applyAlignment="1">
      <alignment vertical="center" wrapText="1"/>
    </xf>
    <xf numFmtId="179" fontId="0" fillId="0" borderId="10" xfId="9" applyFont="1" applyBorder="1">
      <alignment vertical="center"/>
    </xf>
    <xf numFmtId="179" fontId="0" fillId="0" borderId="10" xfId="9" applyFont="1" applyBorder="1" applyAlignment="1">
      <alignment vertical="center" wrapText="1"/>
    </xf>
    <xf numFmtId="0" fontId="8" fillId="5" borderId="10" xfId="0" applyFont="1" applyFill="1" applyBorder="1">
      <alignment vertical="center"/>
    </xf>
    <xf numFmtId="179" fontId="8" fillId="5" borderId="10" xfId="9" applyFont="1" applyFill="1" applyBorder="1">
      <alignment vertical="center"/>
    </xf>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tabSelected="1" zoomScale="235" zoomScaleNormal="235" workbookViewId="0">
      <selection activeCell="B11" sqref="B11"/>
    </sheetView>
  </sheetViews>
  <sheetFormatPr defaultColWidth="9.14285714285714" defaultRowHeight="12.75" outlineLevelRow="4" outlineLevelCol="2"/>
  <cols>
    <col min="2" max="2" width="30.7619047619048" customWidth="1"/>
    <col min="3" max="3" width="17"/>
  </cols>
  <sheetData>
    <row r="1" spans="1:3">
      <c r="A1" s="27" t="s">
        <v>0</v>
      </c>
      <c r="B1" s="27" t="s">
        <v>1</v>
      </c>
      <c r="C1" s="27" t="s">
        <v>2</v>
      </c>
    </row>
    <row r="2" ht="38.25" spans="1:3">
      <c r="A2" s="28">
        <v>5058</v>
      </c>
      <c r="B2" s="29" t="s">
        <v>3</v>
      </c>
      <c r="C2" s="30">
        <f>'TED 5058'!L18</f>
        <v>303222</v>
      </c>
    </row>
    <row r="3" ht="25.5" spans="1:3">
      <c r="A3" s="28">
        <v>9472</v>
      </c>
      <c r="B3" s="31" t="s">
        <v>4</v>
      </c>
      <c r="C3" s="30">
        <f>'TED 9472'!L22</f>
        <v>2000000</v>
      </c>
    </row>
    <row r="4" ht="38.25" spans="1:3">
      <c r="A4" s="28">
        <v>9773</v>
      </c>
      <c r="B4" s="31" t="s">
        <v>5</v>
      </c>
      <c r="C4" s="30">
        <f>'TED 9773'!L37</f>
        <v>1224000</v>
      </c>
    </row>
    <row r="5" spans="1:3">
      <c r="A5" s="32" t="s">
        <v>6</v>
      </c>
      <c r="B5" s="33"/>
      <c r="C5" s="33">
        <f>SUM(C2:C4)</f>
        <v>3527222</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M18"/>
  <sheetViews>
    <sheetView showGridLines="0" workbookViewId="0">
      <selection activeCell="F26" sqref="F26"/>
    </sheetView>
  </sheetViews>
  <sheetFormatPr defaultColWidth="9" defaultRowHeight="12.75"/>
  <cols>
    <col min="1" max="1" width="17.4285714285714" customWidth="1"/>
    <col min="2" max="2" width="21" customWidth="1"/>
    <col min="3" max="3" width="11.1428571428571" customWidth="1"/>
    <col min="4" max="4" width="22" customWidth="1"/>
    <col min="5" max="5" width="3.42857142857143" customWidth="1"/>
    <col min="6" max="6" width="29.8571428571429" customWidth="1"/>
    <col min="7" max="7" width="10.4285714285714" customWidth="1"/>
    <col min="8" max="8" width="32.7142857142857" customWidth="1"/>
    <col min="9" max="9" width="7.57142857142857" customWidth="1"/>
    <col min="10" max="10" width="25.4285714285714" customWidth="1"/>
    <col min="11" max="11" width="29.2857142857143" customWidth="1"/>
    <col min="12" max="13" width="14.2857142857143" customWidth="1"/>
  </cols>
  <sheetData>
    <row r="1" ht="22.5" spans="1:1">
      <c r="A1" s="1" t="s">
        <v>7</v>
      </c>
    </row>
    <row r="3" spans="1:1">
      <c r="A3" s="2" t="s">
        <v>8</v>
      </c>
    </row>
    <row r="4" spans="1:1">
      <c r="A4" s="2" t="s">
        <v>9</v>
      </c>
    </row>
    <row r="6" ht="10.5" customHeight="1" spans="1:13">
      <c r="A6" s="3" t="s">
        <v>10</v>
      </c>
      <c r="B6" s="3"/>
      <c r="C6" s="3"/>
      <c r="D6" s="3"/>
      <c r="E6" s="3"/>
      <c r="F6" s="3"/>
      <c r="G6" s="3"/>
      <c r="H6" s="3"/>
      <c r="I6" s="3"/>
      <c r="J6" s="3"/>
      <c r="K6" s="3"/>
      <c r="L6" s="3"/>
      <c r="M6" s="3"/>
    </row>
    <row r="7" ht="10.5" customHeight="1" spans="1:13">
      <c r="A7" s="4" t="s">
        <v>11</v>
      </c>
      <c r="B7" s="4"/>
      <c r="C7" s="4"/>
      <c r="D7" s="4"/>
      <c r="E7" s="4"/>
      <c r="F7" s="4"/>
      <c r="G7" s="4"/>
      <c r="H7" s="4"/>
      <c r="I7" s="4"/>
      <c r="J7" s="4"/>
      <c r="K7" s="4"/>
      <c r="L7" s="4"/>
      <c r="M7" s="4"/>
    </row>
    <row r="8" ht="10.5" customHeight="1" spans="1:13">
      <c r="A8" s="4"/>
      <c r="B8" s="4"/>
      <c r="C8" s="4"/>
      <c r="D8" s="4"/>
      <c r="E8" s="4"/>
      <c r="F8" s="4"/>
      <c r="G8" s="4"/>
      <c r="H8" s="4"/>
      <c r="I8" s="4"/>
      <c r="J8" s="4"/>
      <c r="K8" s="4"/>
      <c r="L8" s="4"/>
      <c r="M8" s="4"/>
    </row>
    <row r="9" ht="10.5" customHeight="1" spans="1:13">
      <c r="A9" s="4"/>
      <c r="B9" s="4"/>
      <c r="C9" s="4"/>
      <c r="D9" s="4"/>
      <c r="E9" s="4"/>
      <c r="F9" s="4"/>
      <c r="G9" s="4"/>
      <c r="H9" s="4"/>
      <c r="I9" s="4"/>
      <c r="J9" s="4"/>
      <c r="K9" s="4"/>
      <c r="L9" s="4"/>
      <c r="M9" s="4"/>
    </row>
    <row r="10" ht="10.5" customHeight="1" spans="1:13">
      <c r="A10" s="4" t="s">
        <v>12</v>
      </c>
      <c r="B10" s="5" t="s">
        <v>3</v>
      </c>
      <c r="C10" s="5"/>
      <c r="D10" s="5"/>
      <c r="E10" s="5"/>
      <c r="F10" s="5"/>
      <c r="G10" s="5"/>
      <c r="H10" s="5"/>
      <c r="I10" s="5"/>
      <c r="J10" s="5"/>
      <c r="K10" s="5"/>
      <c r="L10" s="5"/>
      <c r="M10" s="5"/>
    </row>
    <row r="11" ht="10.5" customHeight="1" spans="1:13">
      <c r="A11" s="4"/>
      <c r="B11" s="4"/>
      <c r="C11" s="4"/>
      <c r="D11" s="4"/>
      <c r="E11" s="4"/>
      <c r="F11" s="4"/>
      <c r="G11" s="4"/>
      <c r="H11" s="4"/>
      <c r="I11" s="4"/>
      <c r="J11" s="4"/>
      <c r="K11" s="4"/>
      <c r="L11" s="4"/>
      <c r="M11" s="4"/>
    </row>
    <row r="12" ht="54" spans="1:13">
      <c r="A12" s="26" t="s">
        <v>13</v>
      </c>
      <c r="B12" s="5" t="s">
        <v>14</v>
      </c>
      <c r="C12" s="5"/>
      <c r="D12" s="5"/>
      <c r="E12" s="5"/>
      <c r="F12" s="5"/>
      <c r="G12" s="5"/>
      <c r="H12" s="5"/>
      <c r="I12" s="5"/>
      <c r="J12" s="5"/>
      <c r="K12" s="5"/>
      <c r="L12" s="5"/>
      <c r="M12" s="5"/>
    </row>
    <row r="13" ht="10.5" customHeight="1" spans="1:13">
      <c r="A13" s="4"/>
      <c r="B13" s="4"/>
      <c r="C13" s="4"/>
      <c r="D13" s="4"/>
      <c r="E13" s="4"/>
      <c r="F13" s="4"/>
      <c r="G13" s="4"/>
      <c r="H13" s="4"/>
      <c r="I13" s="4"/>
      <c r="J13" s="4"/>
      <c r="K13" s="4"/>
      <c r="L13" s="4"/>
      <c r="M13" s="4"/>
    </row>
    <row r="14" ht="10.5" customHeight="1" spans="1:13">
      <c r="A14" s="4"/>
      <c r="B14" s="4"/>
      <c r="C14" s="4"/>
      <c r="D14" s="4"/>
      <c r="E14" s="4"/>
      <c r="F14" s="4"/>
      <c r="G14" s="4"/>
      <c r="H14" s="4"/>
      <c r="I14" s="4"/>
      <c r="J14" s="4"/>
      <c r="K14" s="4"/>
      <c r="L14" s="4"/>
      <c r="M14" s="4"/>
    </row>
    <row r="16" ht="32.25" spans="1:13">
      <c r="A16" s="7" t="s">
        <v>15</v>
      </c>
      <c r="B16" s="7"/>
      <c r="C16" s="8" t="s">
        <v>16</v>
      </c>
      <c r="D16" s="8" t="s">
        <v>17</v>
      </c>
      <c r="E16" s="8" t="s">
        <v>18</v>
      </c>
      <c r="F16" s="8"/>
      <c r="G16" s="8" t="s">
        <v>19</v>
      </c>
      <c r="H16" s="8"/>
      <c r="I16" s="8" t="s">
        <v>20</v>
      </c>
      <c r="J16" s="8"/>
      <c r="K16" s="8" t="s">
        <v>21</v>
      </c>
      <c r="L16" s="13" t="s">
        <v>22</v>
      </c>
      <c r="M16" s="14" t="s">
        <v>23</v>
      </c>
    </row>
    <row r="17" ht="43.5" spans="1:13">
      <c r="A17" s="7"/>
      <c r="B17" s="7"/>
      <c r="C17" s="8"/>
      <c r="D17" s="8"/>
      <c r="E17" s="8"/>
      <c r="F17" s="8"/>
      <c r="G17" s="8"/>
      <c r="H17" s="8"/>
      <c r="I17" s="8"/>
      <c r="J17" s="8"/>
      <c r="K17" s="15" t="s">
        <v>24</v>
      </c>
      <c r="L17" s="16" t="s">
        <v>25</v>
      </c>
      <c r="M17" s="17" t="s">
        <v>25</v>
      </c>
    </row>
    <row r="18" ht="32.25" spans="1:13">
      <c r="A18" s="11" t="s">
        <v>26</v>
      </c>
      <c r="B18" s="12" t="s">
        <v>27</v>
      </c>
      <c r="C18" s="12" t="s">
        <v>28</v>
      </c>
      <c r="D18" s="12" t="s">
        <v>29</v>
      </c>
      <c r="E18" s="12" t="s">
        <v>30</v>
      </c>
      <c r="F18" s="12" t="s">
        <v>31</v>
      </c>
      <c r="G18" s="12" t="s">
        <v>32</v>
      </c>
      <c r="H18" s="12" t="s">
        <v>33</v>
      </c>
      <c r="I18" s="12" t="s">
        <v>34</v>
      </c>
      <c r="J18" s="12" t="s">
        <v>35</v>
      </c>
      <c r="K18" s="12" t="s">
        <v>36</v>
      </c>
      <c r="L18" s="20">
        <v>303222</v>
      </c>
      <c r="M18" s="21">
        <v>303222</v>
      </c>
    </row>
  </sheetData>
  <mergeCells count="10">
    <mergeCell ref="A6:M6"/>
    <mergeCell ref="A7:M7"/>
    <mergeCell ref="B10:M10"/>
    <mergeCell ref="B12:M12"/>
    <mergeCell ref="C16:C17"/>
    <mergeCell ref="D16:D17"/>
    <mergeCell ref="A16:B17"/>
    <mergeCell ref="E16:F17"/>
    <mergeCell ref="G16:H17"/>
    <mergeCell ref="I16:J1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22"/>
  <sheetViews>
    <sheetView showGridLines="0" zoomScale="145" zoomScaleNormal="145" topLeftCell="D6" workbookViewId="0">
      <selection activeCell="N25" sqref="N25"/>
    </sheetView>
  </sheetViews>
  <sheetFormatPr defaultColWidth="9" defaultRowHeight="12.75"/>
  <cols>
    <col min="1" max="1" width="17.1428571428571" customWidth="1"/>
    <col min="2" max="2" width="23.9333333333333" customWidth="1"/>
    <col min="3" max="3" width="6.59047619047619" customWidth="1"/>
    <col min="4" max="4" width="20.9904761904762" customWidth="1"/>
    <col min="5" max="5" width="3.23809523809524" customWidth="1"/>
    <col min="6" max="6" width="22.3714285714286" customWidth="1"/>
    <col min="7" max="7" width="10.9428571428571" customWidth="1"/>
    <col min="8" max="8" width="15.2761904761905" customWidth="1"/>
    <col min="9" max="9" width="8.27619047619048" customWidth="1"/>
    <col min="10" max="10" width="24.4285714285714" customWidth="1"/>
    <col min="11" max="11" width="26.3047619047619" customWidth="1"/>
    <col min="12" max="14" width="14.2857142857143" customWidth="1"/>
  </cols>
  <sheetData>
    <row r="1" ht="22.5" spans="1:1">
      <c r="A1" s="1" t="s">
        <v>7</v>
      </c>
    </row>
    <row r="3" spans="1:1">
      <c r="A3" s="2" t="s">
        <v>8</v>
      </c>
    </row>
    <row r="4" spans="1:1">
      <c r="A4" s="2" t="s">
        <v>9</v>
      </c>
    </row>
    <row r="6" ht="10.5" customHeight="1" spans="1:14">
      <c r="A6" s="3" t="s">
        <v>10</v>
      </c>
      <c r="B6" s="3"/>
      <c r="C6" s="3"/>
      <c r="D6" s="3"/>
      <c r="E6" s="3"/>
      <c r="F6" s="3"/>
      <c r="G6" s="3"/>
      <c r="H6" s="3"/>
      <c r="I6" s="3"/>
      <c r="J6" s="3"/>
      <c r="K6" s="3"/>
      <c r="L6" s="3"/>
      <c r="M6" s="3"/>
      <c r="N6" s="3"/>
    </row>
    <row r="7" ht="10.5" customHeight="1" spans="1:14">
      <c r="A7" s="4" t="s">
        <v>37</v>
      </c>
      <c r="B7" s="4"/>
      <c r="C7" s="4"/>
      <c r="D7" s="4"/>
      <c r="E7" s="4"/>
      <c r="F7" s="4"/>
      <c r="G7" s="4"/>
      <c r="H7" s="4"/>
      <c r="I7" s="4"/>
      <c r="J7" s="4"/>
      <c r="K7" s="4"/>
      <c r="L7" s="4"/>
      <c r="M7" s="4"/>
      <c r="N7" s="4"/>
    </row>
    <row r="8" ht="10.5" customHeight="1" spans="1:14">
      <c r="A8" s="4"/>
      <c r="B8" s="4"/>
      <c r="C8" s="4"/>
      <c r="D8" s="4"/>
      <c r="E8" s="4"/>
      <c r="F8" s="4"/>
      <c r="G8" s="4"/>
      <c r="H8" s="4"/>
      <c r="I8" s="4"/>
      <c r="J8" s="4"/>
      <c r="K8" s="4"/>
      <c r="L8" s="4"/>
      <c r="M8" s="4"/>
      <c r="N8" s="4"/>
    </row>
    <row r="9" ht="10.5" customHeight="1" spans="1:14">
      <c r="A9" s="4"/>
      <c r="B9" s="4"/>
      <c r="C9" s="4"/>
      <c r="D9" s="4"/>
      <c r="E9" s="4"/>
      <c r="F9" s="4"/>
      <c r="G9" s="4"/>
      <c r="H9" s="4"/>
      <c r="I9" s="4"/>
      <c r="J9" s="4"/>
      <c r="K9" s="4"/>
      <c r="L9" s="4"/>
      <c r="M9" s="4"/>
      <c r="N9" s="4"/>
    </row>
    <row r="10" ht="10.5" customHeight="1" spans="1:14">
      <c r="A10" s="4"/>
      <c r="B10" s="4"/>
      <c r="C10" s="4"/>
      <c r="D10" s="4"/>
      <c r="E10" s="4"/>
      <c r="F10" s="4"/>
      <c r="G10" s="4"/>
      <c r="H10" s="4"/>
      <c r="I10" s="4"/>
      <c r="J10" s="4"/>
      <c r="K10" s="4"/>
      <c r="L10" s="4"/>
      <c r="M10" s="4"/>
      <c r="N10" s="4"/>
    </row>
    <row r="11" ht="10.5" customHeight="1" spans="1:14">
      <c r="A11" s="4" t="s">
        <v>38</v>
      </c>
      <c r="B11" s="5" t="s">
        <v>4</v>
      </c>
      <c r="C11" s="5"/>
      <c r="D11" s="5"/>
      <c r="E11" s="5"/>
      <c r="F11" s="5"/>
      <c r="G11" s="5"/>
      <c r="H11" s="5"/>
      <c r="I11" s="5"/>
      <c r="J11" s="5"/>
      <c r="K11" s="5"/>
      <c r="L11" s="5"/>
      <c r="M11" s="5"/>
      <c r="N11" s="5"/>
    </row>
    <row r="12" ht="10.5" customHeight="1" spans="1:14">
      <c r="A12" s="4"/>
      <c r="B12" s="4"/>
      <c r="C12" s="4"/>
      <c r="D12" s="4"/>
      <c r="E12" s="4"/>
      <c r="F12" s="4"/>
      <c r="G12" s="4"/>
      <c r="H12" s="4"/>
      <c r="I12" s="4"/>
      <c r="J12" s="4"/>
      <c r="K12" s="4"/>
      <c r="L12" s="4"/>
      <c r="M12" s="4"/>
      <c r="N12" s="4"/>
    </row>
    <row r="13" ht="31.5" spans="1:14">
      <c r="A13" s="4" t="s">
        <v>13</v>
      </c>
      <c r="B13" s="5" t="s">
        <v>39</v>
      </c>
      <c r="C13" s="5"/>
      <c r="D13" s="5"/>
      <c r="E13" s="5"/>
      <c r="F13" s="5"/>
      <c r="G13" s="5"/>
      <c r="H13" s="5"/>
      <c r="I13" s="5"/>
      <c r="J13" s="5"/>
      <c r="K13" s="5"/>
      <c r="L13" s="5"/>
      <c r="M13" s="5"/>
      <c r="N13" s="5"/>
    </row>
    <row r="14" ht="10.5" customHeight="1" spans="1:14">
      <c r="A14" s="4"/>
      <c r="B14" s="4"/>
      <c r="C14" s="4"/>
      <c r="D14" s="4"/>
      <c r="E14" s="4"/>
      <c r="F14" s="4"/>
      <c r="G14" s="4"/>
      <c r="H14" s="4"/>
      <c r="I14" s="4"/>
      <c r="J14" s="4"/>
      <c r="K14" s="4"/>
      <c r="L14" s="4"/>
      <c r="M14" s="4"/>
      <c r="N14" s="4"/>
    </row>
    <row r="15" ht="10.5" customHeight="1" spans="1:14">
      <c r="A15" s="4"/>
      <c r="B15" s="4"/>
      <c r="C15" s="4"/>
      <c r="D15" s="4"/>
      <c r="E15" s="4"/>
      <c r="F15" s="4"/>
      <c r="G15" s="4"/>
      <c r="H15" s="4"/>
      <c r="I15" s="4"/>
      <c r="J15" s="4"/>
      <c r="K15" s="4"/>
      <c r="L15" s="4"/>
      <c r="M15" s="4"/>
      <c r="N15" s="4"/>
    </row>
    <row r="16" ht="10.5" customHeight="1" spans="1:14">
      <c r="A16" s="4"/>
      <c r="B16" s="4"/>
      <c r="C16" s="4"/>
      <c r="D16" s="4"/>
      <c r="E16" s="4"/>
      <c r="F16" s="4"/>
      <c r="G16" s="4"/>
      <c r="H16" s="4"/>
      <c r="I16" s="4"/>
      <c r="J16" s="4"/>
      <c r="K16" s="4"/>
      <c r="L16" s="4"/>
      <c r="M16" s="4"/>
      <c r="N16" s="4"/>
    </row>
    <row r="18" ht="63.75" spans="1:15">
      <c r="A18" s="7" t="s">
        <v>15</v>
      </c>
      <c r="B18" s="7"/>
      <c r="C18" s="8" t="s">
        <v>16</v>
      </c>
      <c r="D18" s="8" t="s">
        <v>17</v>
      </c>
      <c r="E18" s="8" t="s">
        <v>18</v>
      </c>
      <c r="F18" s="8"/>
      <c r="G18" s="8" t="s">
        <v>19</v>
      </c>
      <c r="H18" s="8"/>
      <c r="I18" s="8" t="s">
        <v>20</v>
      </c>
      <c r="J18" s="8"/>
      <c r="K18" s="8" t="s">
        <v>21</v>
      </c>
      <c r="L18" s="13" t="s">
        <v>22</v>
      </c>
      <c r="M18" s="13" t="s">
        <v>23</v>
      </c>
      <c r="N18" s="14" t="s">
        <v>40</v>
      </c>
      <c r="O18" s="14" t="s">
        <v>41</v>
      </c>
    </row>
    <row r="19" ht="54" spans="1:15">
      <c r="A19" s="7"/>
      <c r="B19" s="7"/>
      <c r="C19" s="8"/>
      <c r="D19" s="8"/>
      <c r="E19" s="8"/>
      <c r="F19" s="8"/>
      <c r="G19" s="8"/>
      <c r="H19" s="8"/>
      <c r="I19" s="8"/>
      <c r="J19" s="8"/>
      <c r="K19" s="15" t="s">
        <v>24</v>
      </c>
      <c r="L19" s="16" t="s">
        <v>25</v>
      </c>
      <c r="M19" s="16" t="s">
        <v>25</v>
      </c>
      <c r="N19" s="17" t="s">
        <v>25</v>
      </c>
      <c r="O19" s="17" t="s">
        <v>25</v>
      </c>
    </row>
    <row r="20" ht="43.5" spans="1:15">
      <c r="A20" s="9" t="s">
        <v>42</v>
      </c>
      <c r="B20" s="10" t="s">
        <v>43</v>
      </c>
      <c r="C20" s="10" t="s">
        <v>28</v>
      </c>
      <c r="D20" s="10" t="s">
        <v>44</v>
      </c>
      <c r="E20" s="10" t="s">
        <v>30</v>
      </c>
      <c r="F20" s="10" t="s">
        <v>31</v>
      </c>
      <c r="G20" s="10" t="s">
        <v>45</v>
      </c>
      <c r="H20" s="10" t="s">
        <v>46</v>
      </c>
      <c r="I20" s="10" t="s">
        <v>47</v>
      </c>
      <c r="J20" s="10" t="s">
        <v>48</v>
      </c>
      <c r="K20" s="10" t="s">
        <v>49</v>
      </c>
      <c r="L20" s="18">
        <v>1674084.48</v>
      </c>
      <c r="M20" s="18">
        <v>1611417.57</v>
      </c>
      <c r="N20" s="19">
        <v>62666.91</v>
      </c>
      <c r="O20" s="19">
        <f>L20-M20-N20</f>
        <v>-8.73114913702011e-11</v>
      </c>
    </row>
    <row r="21" ht="43.5" spans="1:15">
      <c r="A21" s="11" t="s">
        <v>50</v>
      </c>
      <c r="B21" s="12" t="s">
        <v>51</v>
      </c>
      <c r="C21" s="12" t="s">
        <v>28</v>
      </c>
      <c r="D21" s="12" t="s">
        <v>52</v>
      </c>
      <c r="E21" s="12" t="s">
        <v>30</v>
      </c>
      <c r="F21" s="12" t="s">
        <v>31</v>
      </c>
      <c r="G21" s="12" t="s">
        <v>45</v>
      </c>
      <c r="H21" s="12" t="s">
        <v>46</v>
      </c>
      <c r="I21" s="12" t="s">
        <v>47</v>
      </c>
      <c r="J21" s="12" t="s">
        <v>48</v>
      </c>
      <c r="K21" s="12" t="s">
        <v>53</v>
      </c>
      <c r="L21" s="20">
        <v>325915.52</v>
      </c>
      <c r="M21" s="20">
        <v>288155.3</v>
      </c>
      <c r="N21" s="21">
        <v>37760.22</v>
      </c>
      <c r="O21" s="19">
        <f>L21-M21-N21</f>
        <v>0</v>
      </c>
    </row>
    <row r="22" ht="13.5" spans="11:12">
      <c r="K22" s="24" t="s">
        <v>6</v>
      </c>
      <c r="L22" s="25">
        <f>SUM(L20:L21)</f>
        <v>2000000</v>
      </c>
    </row>
  </sheetData>
  <mergeCells count="10">
    <mergeCell ref="A6:N6"/>
    <mergeCell ref="A7:N7"/>
    <mergeCell ref="B11:N11"/>
    <mergeCell ref="B13:N13"/>
    <mergeCell ref="C18:C19"/>
    <mergeCell ref="D18:D19"/>
    <mergeCell ref="A18:B19"/>
    <mergeCell ref="E18:F19"/>
    <mergeCell ref="G18:H19"/>
    <mergeCell ref="I18:J1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37"/>
  <sheetViews>
    <sheetView showGridLines="0" topLeftCell="B20" workbookViewId="0">
      <selection activeCell="O41" sqref="O41"/>
    </sheetView>
  </sheetViews>
  <sheetFormatPr defaultColWidth="9" defaultRowHeight="12.75"/>
  <cols>
    <col min="1" max="1" width="18.5714285714286" customWidth="1"/>
    <col min="2" max="2" width="33.1428571428571" customWidth="1"/>
    <col min="3" max="3" width="6.28571428571429" customWidth="1"/>
    <col min="4" max="4" width="21.7142857142857" customWidth="1"/>
    <col min="5" max="5" width="4.28571428571429" customWidth="1"/>
    <col min="6" max="6" width="26.1428571428571" customWidth="1"/>
    <col min="7" max="7" width="10.2857142857143" customWidth="1"/>
    <col min="8" max="8" width="33" customWidth="1"/>
    <col min="9" max="9" width="10.4285714285714" customWidth="1"/>
    <col min="10" max="10" width="26" customWidth="1"/>
    <col min="11" max="11" width="29.2857142857143" customWidth="1"/>
    <col min="12" max="15" width="14.2857142857143" customWidth="1"/>
  </cols>
  <sheetData>
    <row r="1" ht="22.5" spans="1:1">
      <c r="A1" s="1" t="s">
        <v>7</v>
      </c>
    </row>
    <row r="3" spans="1:1">
      <c r="A3" s="2" t="s">
        <v>8</v>
      </c>
    </row>
    <row r="4" spans="1:1">
      <c r="A4" s="2" t="s">
        <v>9</v>
      </c>
    </row>
    <row r="6" ht="10.5" customHeight="1" spans="1:15">
      <c r="A6" s="3" t="s">
        <v>10</v>
      </c>
      <c r="B6" s="3"/>
      <c r="C6" s="3"/>
      <c r="D6" s="3"/>
      <c r="E6" s="3"/>
      <c r="F6" s="3"/>
      <c r="G6" s="3"/>
      <c r="H6" s="3"/>
      <c r="I6" s="3"/>
      <c r="J6" s="3"/>
      <c r="K6" s="3"/>
      <c r="L6" s="3"/>
      <c r="M6" s="3"/>
      <c r="N6" s="3"/>
      <c r="O6" s="3"/>
    </row>
    <row r="7" ht="10.5" customHeight="1" spans="1:15">
      <c r="A7" s="4" t="s">
        <v>54</v>
      </c>
      <c r="B7" s="4"/>
      <c r="C7" s="4"/>
      <c r="D7" s="4"/>
      <c r="E7" s="4"/>
      <c r="F7" s="4"/>
      <c r="G7" s="4"/>
      <c r="H7" s="4"/>
      <c r="I7" s="4"/>
      <c r="J7" s="4"/>
      <c r="K7" s="4"/>
      <c r="L7" s="4"/>
      <c r="M7" s="4"/>
      <c r="N7" s="4"/>
      <c r="O7" s="4"/>
    </row>
    <row r="8" ht="10.5" customHeight="1" spans="1:15">
      <c r="A8" s="4"/>
      <c r="B8" s="4"/>
      <c r="C8" s="4"/>
      <c r="D8" s="4"/>
      <c r="E8" s="4"/>
      <c r="F8" s="4"/>
      <c r="G8" s="4"/>
      <c r="H8" s="4"/>
      <c r="I8" s="4"/>
      <c r="J8" s="4"/>
      <c r="K8" s="4"/>
      <c r="L8" s="4"/>
      <c r="M8" s="4"/>
      <c r="N8" s="4"/>
      <c r="O8" s="4"/>
    </row>
    <row r="9" ht="10.5" customHeight="1" spans="1:15">
      <c r="A9" s="4"/>
      <c r="B9" s="4"/>
      <c r="C9" s="4"/>
      <c r="D9" s="4"/>
      <c r="E9" s="4"/>
      <c r="F9" s="4"/>
      <c r="G9" s="4"/>
      <c r="H9" s="4"/>
      <c r="I9" s="4"/>
      <c r="J9" s="4"/>
      <c r="K9" s="4"/>
      <c r="L9" s="4"/>
      <c r="M9" s="4"/>
      <c r="N9" s="4"/>
      <c r="O9" s="4"/>
    </row>
    <row r="10" ht="10.5" customHeight="1" spans="1:15">
      <c r="A10" s="4" t="s">
        <v>38</v>
      </c>
      <c r="B10" s="5" t="s">
        <v>55</v>
      </c>
      <c r="C10" s="5"/>
      <c r="D10" s="5"/>
      <c r="E10" s="5"/>
      <c r="F10" s="5"/>
      <c r="G10" s="5"/>
      <c r="H10" s="5"/>
      <c r="I10" s="5"/>
      <c r="J10" s="5"/>
      <c r="K10" s="5"/>
      <c r="L10" s="5"/>
      <c r="M10" s="5"/>
      <c r="N10" s="5"/>
      <c r="O10" s="5"/>
    </row>
    <row r="11" ht="10.5" customHeight="1" spans="1:15">
      <c r="A11" s="4"/>
      <c r="B11" s="4"/>
      <c r="C11" s="4"/>
      <c r="D11" s="4"/>
      <c r="E11" s="4"/>
      <c r="F11" s="4"/>
      <c r="G11" s="4"/>
      <c r="H11" s="4"/>
      <c r="I11" s="4"/>
      <c r="J11" s="4"/>
      <c r="K11" s="4"/>
      <c r="L11" s="4"/>
      <c r="M11" s="4"/>
      <c r="N11" s="4"/>
      <c r="O11" s="4"/>
    </row>
    <row r="12" ht="40.5" spans="1:15">
      <c r="A12" s="6" t="s">
        <v>56</v>
      </c>
      <c r="B12" s="5" t="s">
        <v>57</v>
      </c>
      <c r="C12" s="5"/>
      <c r="D12" s="5"/>
      <c r="E12" s="5"/>
      <c r="F12" s="5"/>
      <c r="G12" s="5"/>
      <c r="H12" s="5"/>
      <c r="I12" s="5"/>
      <c r="J12" s="5"/>
      <c r="K12" s="5"/>
      <c r="L12" s="5"/>
      <c r="M12" s="5"/>
      <c r="N12" s="5"/>
      <c r="O12" s="5"/>
    </row>
    <row r="13" ht="10.5" customHeight="1" spans="1:15">
      <c r="A13" s="4"/>
      <c r="B13" s="4"/>
      <c r="C13" s="4"/>
      <c r="D13" s="4"/>
      <c r="E13" s="4"/>
      <c r="F13" s="4"/>
      <c r="G13" s="4"/>
      <c r="H13" s="4"/>
      <c r="I13" s="4"/>
      <c r="J13" s="4"/>
      <c r="K13" s="4"/>
      <c r="L13" s="4"/>
      <c r="M13" s="4"/>
      <c r="N13" s="4"/>
      <c r="O13" s="4"/>
    </row>
    <row r="14" ht="10.5" customHeight="1" spans="1:15">
      <c r="A14" s="4"/>
      <c r="B14" s="4"/>
      <c r="C14" s="4"/>
      <c r="D14" s="4"/>
      <c r="E14" s="4"/>
      <c r="F14" s="4"/>
      <c r="G14" s="4"/>
      <c r="H14" s="4"/>
      <c r="I14" s="4"/>
      <c r="J14" s="4"/>
      <c r="K14" s="4"/>
      <c r="L14" s="4"/>
      <c r="M14" s="4"/>
      <c r="N14" s="4"/>
      <c r="O14" s="4"/>
    </row>
    <row r="15" ht="10.5" customHeight="1" spans="1:15">
      <c r="A15" s="4"/>
      <c r="B15" s="4"/>
      <c r="C15" s="4"/>
      <c r="D15" s="4"/>
      <c r="E15" s="4"/>
      <c r="F15" s="4"/>
      <c r="G15" s="4"/>
      <c r="H15" s="4"/>
      <c r="I15" s="4"/>
      <c r="J15" s="4"/>
      <c r="K15" s="4"/>
      <c r="L15" s="4"/>
      <c r="M15" s="4"/>
      <c r="N15" s="4"/>
      <c r="O15" s="4"/>
    </row>
    <row r="16" ht="10.5" customHeight="1" spans="1:15">
      <c r="A16" s="4"/>
      <c r="B16" s="4"/>
      <c r="C16" s="4"/>
      <c r="D16" s="4"/>
      <c r="E16" s="4"/>
      <c r="F16" s="4"/>
      <c r="G16" s="4"/>
      <c r="H16" s="4"/>
      <c r="I16" s="4"/>
      <c r="J16" s="4"/>
      <c r="K16" s="4"/>
      <c r="L16" s="4"/>
      <c r="M16" s="4"/>
      <c r="N16" s="4"/>
      <c r="O16" s="4"/>
    </row>
    <row r="17" ht="10.5" customHeight="1" spans="1:15">
      <c r="A17" s="4"/>
      <c r="B17" s="4"/>
      <c r="C17" s="4"/>
      <c r="D17" s="4"/>
      <c r="E17" s="4"/>
      <c r="F17" s="4"/>
      <c r="G17" s="4"/>
      <c r="H17" s="4"/>
      <c r="I17" s="4"/>
      <c r="J17" s="4"/>
      <c r="K17" s="4"/>
      <c r="L17" s="4"/>
      <c r="M17" s="4"/>
      <c r="N17" s="4"/>
      <c r="O17" s="4"/>
    </row>
    <row r="19" ht="42.75" spans="1:15">
      <c r="A19" s="7" t="s">
        <v>15</v>
      </c>
      <c r="B19" s="7"/>
      <c r="C19" s="8" t="s">
        <v>16</v>
      </c>
      <c r="D19" s="8" t="s">
        <v>17</v>
      </c>
      <c r="E19" s="8" t="s">
        <v>18</v>
      </c>
      <c r="F19" s="8"/>
      <c r="G19" s="8" t="s">
        <v>19</v>
      </c>
      <c r="H19" s="8"/>
      <c r="I19" s="8" t="s">
        <v>20</v>
      </c>
      <c r="J19" s="8"/>
      <c r="K19" s="8" t="s">
        <v>21</v>
      </c>
      <c r="L19" s="13" t="s">
        <v>22</v>
      </c>
      <c r="M19" s="13" t="s">
        <v>23</v>
      </c>
      <c r="N19" s="14" t="s">
        <v>40</v>
      </c>
      <c r="O19" s="14" t="s">
        <v>41</v>
      </c>
    </row>
    <row r="20" ht="43.5" spans="1:15">
      <c r="A20" s="7"/>
      <c r="B20" s="7"/>
      <c r="C20" s="8"/>
      <c r="D20" s="8"/>
      <c r="E20" s="8"/>
      <c r="F20" s="8"/>
      <c r="G20" s="8"/>
      <c r="H20" s="8"/>
      <c r="I20" s="8"/>
      <c r="J20" s="8"/>
      <c r="K20" s="15" t="s">
        <v>24</v>
      </c>
      <c r="L20" s="16" t="s">
        <v>25</v>
      </c>
      <c r="M20" s="16" t="s">
        <v>25</v>
      </c>
      <c r="N20" s="17" t="s">
        <v>25</v>
      </c>
      <c r="O20" s="17" t="s">
        <v>25</v>
      </c>
    </row>
    <row r="21" ht="33" spans="1:15">
      <c r="A21" s="9" t="s">
        <v>58</v>
      </c>
      <c r="B21" s="10" t="s">
        <v>59</v>
      </c>
      <c r="C21" s="10" t="s">
        <v>28</v>
      </c>
      <c r="D21" s="10" t="s">
        <v>60</v>
      </c>
      <c r="E21" s="10" t="s">
        <v>30</v>
      </c>
      <c r="F21" s="10" t="s">
        <v>31</v>
      </c>
      <c r="G21" s="10" t="s">
        <v>61</v>
      </c>
      <c r="H21" s="10" t="s">
        <v>62</v>
      </c>
      <c r="I21" s="10" t="s">
        <v>63</v>
      </c>
      <c r="J21" s="10" t="s">
        <v>64</v>
      </c>
      <c r="K21" s="10" t="s">
        <v>65</v>
      </c>
      <c r="L21" s="18">
        <v>2203.44</v>
      </c>
      <c r="M21" s="18">
        <v>2200.08</v>
      </c>
      <c r="N21" s="19">
        <v>3.36</v>
      </c>
      <c r="O21" s="19">
        <f>L21-M21-N21</f>
        <v>1.27453603226968e-13</v>
      </c>
    </row>
    <row r="22" ht="33" spans="1:15">
      <c r="A22" s="9" t="s">
        <v>66</v>
      </c>
      <c r="B22" s="10" t="s">
        <v>67</v>
      </c>
      <c r="C22" s="10" t="s">
        <v>28</v>
      </c>
      <c r="D22" s="10" t="s">
        <v>60</v>
      </c>
      <c r="E22" s="10" t="s">
        <v>30</v>
      </c>
      <c r="F22" s="10" t="s">
        <v>31</v>
      </c>
      <c r="G22" s="10" t="s">
        <v>61</v>
      </c>
      <c r="H22" s="10" t="s">
        <v>62</v>
      </c>
      <c r="I22" s="10" t="s">
        <v>63</v>
      </c>
      <c r="J22" s="10" t="s">
        <v>64</v>
      </c>
      <c r="K22" s="10" t="s">
        <v>68</v>
      </c>
      <c r="L22" s="18">
        <v>2148.92</v>
      </c>
      <c r="M22" s="18">
        <v>2148.92</v>
      </c>
      <c r="N22" s="19"/>
      <c r="O22" s="19">
        <f>L22-M22-N22</f>
        <v>0</v>
      </c>
    </row>
    <row r="23" ht="33" spans="1:15">
      <c r="A23" s="9" t="s">
        <v>69</v>
      </c>
      <c r="B23" s="10" t="s">
        <v>70</v>
      </c>
      <c r="C23" s="10" t="s">
        <v>28</v>
      </c>
      <c r="D23" s="10" t="s">
        <v>71</v>
      </c>
      <c r="E23" s="10" t="s">
        <v>30</v>
      </c>
      <c r="F23" s="10" t="s">
        <v>31</v>
      </c>
      <c r="G23" s="10" t="s">
        <v>72</v>
      </c>
      <c r="H23" s="10" t="s">
        <v>73</v>
      </c>
      <c r="I23" s="10" t="s">
        <v>63</v>
      </c>
      <c r="J23" s="10" t="s">
        <v>64</v>
      </c>
      <c r="K23" s="10" t="s">
        <v>74</v>
      </c>
      <c r="L23" s="18">
        <v>317143.64</v>
      </c>
      <c r="M23" s="18">
        <v>256800.71</v>
      </c>
      <c r="N23" s="19">
        <v>60342.93</v>
      </c>
      <c r="O23" s="19">
        <f t="shared" ref="O23:O36" si="0">L23-M23-N23</f>
        <v>0</v>
      </c>
    </row>
    <row r="24" ht="33" spans="1:15">
      <c r="A24" s="9" t="s">
        <v>75</v>
      </c>
      <c r="B24" s="10" t="s">
        <v>76</v>
      </c>
      <c r="C24" s="10" t="s">
        <v>28</v>
      </c>
      <c r="D24" s="10" t="s">
        <v>77</v>
      </c>
      <c r="E24" s="10" t="s">
        <v>30</v>
      </c>
      <c r="F24" s="10" t="s">
        <v>31</v>
      </c>
      <c r="G24" s="10" t="s">
        <v>78</v>
      </c>
      <c r="H24" s="10" t="s">
        <v>79</v>
      </c>
      <c r="I24" s="10" t="s">
        <v>47</v>
      </c>
      <c r="J24" s="10" t="s">
        <v>48</v>
      </c>
      <c r="K24" s="10" t="s">
        <v>80</v>
      </c>
      <c r="L24" s="18">
        <v>304000</v>
      </c>
      <c r="M24" s="18">
        <v>164778.21</v>
      </c>
      <c r="N24" s="19"/>
      <c r="O24" s="19">
        <f t="shared" si="0"/>
        <v>139221.79</v>
      </c>
    </row>
    <row r="25" ht="33" spans="1:15">
      <c r="A25" s="9" t="s">
        <v>81</v>
      </c>
      <c r="B25" s="10" t="s">
        <v>82</v>
      </c>
      <c r="C25" s="10" t="s">
        <v>28</v>
      </c>
      <c r="D25" s="10" t="s">
        <v>60</v>
      </c>
      <c r="E25" s="10" t="s">
        <v>30</v>
      </c>
      <c r="F25" s="10" t="s">
        <v>31</v>
      </c>
      <c r="G25" s="10" t="s">
        <v>83</v>
      </c>
      <c r="H25" s="10" t="s">
        <v>84</v>
      </c>
      <c r="I25" s="10" t="s">
        <v>63</v>
      </c>
      <c r="J25" s="10" t="s">
        <v>64</v>
      </c>
      <c r="K25" s="10" t="s">
        <v>85</v>
      </c>
      <c r="L25" s="18">
        <v>609.6</v>
      </c>
      <c r="M25" s="18">
        <v>609.599999999999</v>
      </c>
      <c r="N25" s="19"/>
      <c r="O25" s="19">
        <f t="shared" si="0"/>
        <v>1.02318153949454e-12</v>
      </c>
    </row>
    <row r="26" ht="33" spans="1:15">
      <c r="A26" s="9" t="s">
        <v>86</v>
      </c>
      <c r="B26" s="10" t="s">
        <v>87</v>
      </c>
      <c r="C26" s="10" t="s">
        <v>28</v>
      </c>
      <c r="D26" s="10" t="s">
        <v>88</v>
      </c>
      <c r="E26" s="10" t="s">
        <v>30</v>
      </c>
      <c r="F26" s="10" t="s">
        <v>31</v>
      </c>
      <c r="G26" s="10" t="s">
        <v>89</v>
      </c>
      <c r="H26" s="10" t="s">
        <v>90</v>
      </c>
      <c r="I26" s="10" t="s">
        <v>63</v>
      </c>
      <c r="J26" s="10" t="s">
        <v>64</v>
      </c>
      <c r="K26" s="10" t="s">
        <v>91</v>
      </c>
      <c r="L26" s="18">
        <v>300000</v>
      </c>
      <c r="M26" s="18">
        <v>300000</v>
      </c>
      <c r="N26" s="19"/>
      <c r="O26" s="19">
        <f t="shared" si="0"/>
        <v>0</v>
      </c>
    </row>
    <row r="27" ht="33" spans="1:15">
      <c r="A27" s="9" t="s">
        <v>92</v>
      </c>
      <c r="B27" s="10" t="s">
        <v>93</v>
      </c>
      <c r="C27" s="10" t="s">
        <v>28</v>
      </c>
      <c r="D27" s="10" t="s">
        <v>60</v>
      </c>
      <c r="E27" s="10" t="s">
        <v>30</v>
      </c>
      <c r="F27" s="10" t="s">
        <v>31</v>
      </c>
      <c r="G27" s="10" t="s">
        <v>61</v>
      </c>
      <c r="H27" s="10" t="s">
        <v>62</v>
      </c>
      <c r="I27" s="10" t="s">
        <v>63</v>
      </c>
      <c r="J27" s="10" t="s">
        <v>64</v>
      </c>
      <c r="K27" s="10" t="s">
        <v>94</v>
      </c>
      <c r="L27" s="18">
        <v>26925</v>
      </c>
      <c r="M27" s="18">
        <v>26925</v>
      </c>
      <c r="N27" s="19"/>
      <c r="O27" s="19">
        <f t="shared" si="0"/>
        <v>0</v>
      </c>
    </row>
    <row r="28" ht="33" spans="1:15">
      <c r="A28" s="9" t="s">
        <v>95</v>
      </c>
      <c r="B28" s="10" t="s">
        <v>96</v>
      </c>
      <c r="C28" s="10" t="s">
        <v>28</v>
      </c>
      <c r="D28" s="10" t="s">
        <v>97</v>
      </c>
      <c r="E28" s="10" t="s">
        <v>30</v>
      </c>
      <c r="F28" s="10" t="s">
        <v>31</v>
      </c>
      <c r="G28" s="10" t="s">
        <v>98</v>
      </c>
      <c r="H28" s="10" t="s">
        <v>99</v>
      </c>
      <c r="I28" s="10" t="s">
        <v>63</v>
      </c>
      <c r="J28" s="10" t="s">
        <v>64</v>
      </c>
      <c r="K28" s="10" t="s">
        <v>100</v>
      </c>
      <c r="L28" s="18">
        <v>12277.2</v>
      </c>
      <c r="M28" s="18">
        <v>12277.2</v>
      </c>
      <c r="N28" s="19"/>
      <c r="O28" s="19">
        <f t="shared" si="0"/>
        <v>0</v>
      </c>
    </row>
    <row r="29" ht="33" spans="1:15">
      <c r="A29" s="9"/>
      <c r="B29" s="10"/>
      <c r="C29" s="10"/>
      <c r="D29" s="10" t="s">
        <v>101</v>
      </c>
      <c r="E29" s="10" t="s">
        <v>30</v>
      </c>
      <c r="F29" s="10" t="s">
        <v>31</v>
      </c>
      <c r="G29" s="10" t="s">
        <v>61</v>
      </c>
      <c r="H29" s="10" t="s">
        <v>62</v>
      </c>
      <c r="I29" s="10" t="s">
        <v>63</v>
      </c>
      <c r="J29" s="10" t="s">
        <v>64</v>
      </c>
      <c r="K29" s="10" t="s">
        <v>102</v>
      </c>
      <c r="L29" s="18">
        <v>42300</v>
      </c>
      <c r="M29" s="18">
        <v>42300</v>
      </c>
      <c r="N29" s="19"/>
      <c r="O29" s="19">
        <f t="shared" si="0"/>
        <v>0</v>
      </c>
    </row>
    <row r="30" ht="33" spans="1:15">
      <c r="A30" s="9" t="s">
        <v>103</v>
      </c>
      <c r="B30" s="10" t="s">
        <v>104</v>
      </c>
      <c r="C30" s="10" t="s">
        <v>28</v>
      </c>
      <c r="D30" s="10" t="s">
        <v>60</v>
      </c>
      <c r="E30" s="10" t="s">
        <v>30</v>
      </c>
      <c r="F30" s="10" t="s">
        <v>31</v>
      </c>
      <c r="G30" s="10" t="s">
        <v>61</v>
      </c>
      <c r="H30" s="10" t="s">
        <v>62</v>
      </c>
      <c r="I30" s="10" t="s">
        <v>63</v>
      </c>
      <c r="J30" s="10" t="s">
        <v>64</v>
      </c>
      <c r="K30" s="10" t="s">
        <v>105</v>
      </c>
      <c r="L30" s="18">
        <v>691.2</v>
      </c>
      <c r="M30" s="18">
        <v>691.2</v>
      </c>
      <c r="N30" s="19"/>
      <c r="O30" s="19">
        <f t="shared" si="0"/>
        <v>0</v>
      </c>
    </row>
    <row r="31" ht="22.5" spans="1:15">
      <c r="A31" s="9" t="s">
        <v>106</v>
      </c>
      <c r="B31" s="10" t="s">
        <v>107</v>
      </c>
      <c r="C31" s="10" t="s">
        <v>28</v>
      </c>
      <c r="D31" s="10" t="s">
        <v>60</v>
      </c>
      <c r="E31" s="10" t="s">
        <v>30</v>
      </c>
      <c r="F31" s="10" t="s">
        <v>31</v>
      </c>
      <c r="G31" s="10" t="s">
        <v>98</v>
      </c>
      <c r="H31" s="10" t="s">
        <v>99</v>
      </c>
      <c r="I31" s="10" t="s">
        <v>63</v>
      </c>
      <c r="J31" s="10" t="s">
        <v>64</v>
      </c>
      <c r="K31" s="10" t="s">
        <v>108</v>
      </c>
      <c r="L31" s="18">
        <v>3580</v>
      </c>
      <c r="M31" s="18">
        <v>3580</v>
      </c>
      <c r="N31" s="19"/>
      <c r="O31" s="19">
        <f t="shared" si="0"/>
        <v>0</v>
      </c>
    </row>
    <row r="32" ht="14.25" spans="1:15">
      <c r="A32" s="9"/>
      <c r="B32" s="10"/>
      <c r="C32" s="10"/>
      <c r="D32" s="10"/>
      <c r="E32" s="10"/>
      <c r="F32" s="10"/>
      <c r="G32" s="10" t="s">
        <v>61</v>
      </c>
      <c r="H32" s="10" t="s">
        <v>62</v>
      </c>
      <c r="I32" s="10" t="s">
        <v>63</v>
      </c>
      <c r="J32" s="10" t="s">
        <v>64</v>
      </c>
      <c r="K32" s="10" t="s">
        <v>108</v>
      </c>
      <c r="L32" s="18">
        <v>10860</v>
      </c>
      <c r="M32" s="18">
        <v>10860</v>
      </c>
      <c r="N32" s="19"/>
      <c r="O32" s="19">
        <f t="shared" si="0"/>
        <v>0</v>
      </c>
    </row>
    <row r="33" ht="33" spans="1:15">
      <c r="A33" s="9" t="s">
        <v>109</v>
      </c>
      <c r="B33" s="10" t="s">
        <v>110</v>
      </c>
      <c r="C33" s="10" t="s">
        <v>28</v>
      </c>
      <c r="D33" s="10" t="s">
        <v>60</v>
      </c>
      <c r="E33" s="10" t="s">
        <v>30</v>
      </c>
      <c r="F33" s="10" t="s">
        <v>31</v>
      </c>
      <c r="G33" s="10" t="s">
        <v>111</v>
      </c>
      <c r="H33" s="10" t="s">
        <v>112</v>
      </c>
      <c r="I33" s="10" t="s">
        <v>63</v>
      </c>
      <c r="J33" s="10" t="s">
        <v>64</v>
      </c>
      <c r="K33" s="10" t="s">
        <v>113</v>
      </c>
      <c r="L33" s="18">
        <v>399</v>
      </c>
      <c r="M33" s="18">
        <v>399</v>
      </c>
      <c r="N33" s="19"/>
      <c r="O33" s="19">
        <f t="shared" si="0"/>
        <v>0</v>
      </c>
    </row>
    <row r="34" ht="33" spans="1:15">
      <c r="A34" s="9" t="s">
        <v>114</v>
      </c>
      <c r="B34" s="10" t="s">
        <v>115</v>
      </c>
      <c r="C34" s="10" t="s">
        <v>28</v>
      </c>
      <c r="D34" s="10" t="s">
        <v>60</v>
      </c>
      <c r="E34" s="10" t="s">
        <v>30</v>
      </c>
      <c r="F34" s="10" t="s">
        <v>31</v>
      </c>
      <c r="G34" s="10" t="s">
        <v>83</v>
      </c>
      <c r="H34" s="10" t="s">
        <v>84</v>
      </c>
      <c r="I34" s="10" t="s">
        <v>63</v>
      </c>
      <c r="J34" s="10" t="s">
        <v>64</v>
      </c>
      <c r="K34" s="10" t="s">
        <v>116</v>
      </c>
      <c r="L34" s="18">
        <v>322</v>
      </c>
      <c r="M34" s="18">
        <v>322</v>
      </c>
      <c r="N34" s="19"/>
      <c r="O34" s="19">
        <f t="shared" si="0"/>
        <v>0</v>
      </c>
    </row>
    <row r="35" ht="33" spans="1:15">
      <c r="A35" s="9" t="s">
        <v>117</v>
      </c>
      <c r="B35" s="10" t="s">
        <v>118</v>
      </c>
      <c r="C35" s="10" t="s">
        <v>28</v>
      </c>
      <c r="D35" s="10" t="s">
        <v>119</v>
      </c>
      <c r="E35" s="10" t="s">
        <v>30</v>
      </c>
      <c r="F35" s="10" t="s">
        <v>31</v>
      </c>
      <c r="G35" s="10" t="s">
        <v>89</v>
      </c>
      <c r="H35" s="10" t="s">
        <v>90</v>
      </c>
      <c r="I35" s="10" t="s">
        <v>63</v>
      </c>
      <c r="J35" s="10" t="s">
        <v>64</v>
      </c>
      <c r="K35" s="10" t="s">
        <v>120</v>
      </c>
      <c r="L35" s="18">
        <v>187200</v>
      </c>
      <c r="M35" s="18">
        <v>187200</v>
      </c>
      <c r="N35" s="19"/>
      <c r="O35" s="19">
        <f t="shared" si="0"/>
        <v>0</v>
      </c>
    </row>
    <row r="36" ht="33" spans="1:15">
      <c r="A36" s="11" t="s">
        <v>121</v>
      </c>
      <c r="B36" s="12" t="s">
        <v>122</v>
      </c>
      <c r="C36" s="12" t="s">
        <v>28</v>
      </c>
      <c r="D36" s="12" t="s">
        <v>60</v>
      </c>
      <c r="E36" s="12" t="s">
        <v>30</v>
      </c>
      <c r="F36" s="12" t="s">
        <v>31</v>
      </c>
      <c r="G36" s="12" t="s">
        <v>123</v>
      </c>
      <c r="H36" s="12" t="s">
        <v>124</v>
      </c>
      <c r="I36" s="12" t="s">
        <v>63</v>
      </c>
      <c r="J36" s="12" t="s">
        <v>64</v>
      </c>
      <c r="K36" s="12" t="s">
        <v>125</v>
      </c>
      <c r="L36" s="20">
        <v>13340</v>
      </c>
      <c r="M36" s="20">
        <v>13340</v>
      </c>
      <c r="N36" s="21"/>
      <c r="O36" s="19">
        <f t="shared" si="0"/>
        <v>0</v>
      </c>
    </row>
    <row r="37" ht="13.5" spans="11:15">
      <c r="K37" s="22" t="s">
        <v>6</v>
      </c>
      <c r="L37" s="23">
        <f>SUM(L21:L36)</f>
        <v>1224000</v>
      </c>
      <c r="M37" s="23">
        <f>SUM(M21:M36)</f>
        <v>1024431.92</v>
      </c>
      <c r="N37" s="23">
        <f>SUM(N21:N36)</f>
        <v>60346.29</v>
      </c>
      <c r="O37" s="23">
        <f>SUM(O21:O36)</f>
        <v>139221.79</v>
      </c>
    </row>
  </sheetData>
  <mergeCells count="19">
    <mergeCell ref="A6:N6"/>
    <mergeCell ref="A7:N7"/>
    <mergeCell ref="B10:O10"/>
    <mergeCell ref="B12:O12"/>
    <mergeCell ref="A28:A29"/>
    <mergeCell ref="A31:A32"/>
    <mergeCell ref="B28:B29"/>
    <mergeCell ref="B31:B32"/>
    <mergeCell ref="C19:C20"/>
    <mergeCell ref="C28:C29"/>
    <mergeCell ref="C31:C32"/>
    <mergeCell ref="D19:D20"/>
    <mergeCell ref="D31:D32"/>
    <mergeCell ref="E31:E32"/>
    <mergeCell ref="F31:F32"/>
    <mergeCell ref="A19:B20"/>
    <mergeCell ref="E19:F20"/>
    <mergeCell ref="G19:H20"/>
    <mergeCell ref="I19:J2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4</vt:i4>
      </vt:variant>
    </vt:vector>
  </HeadingPairs>
  <TitlesOfParts>
    <vt:vector size="4" baseType="lpstr">
      <vt:lpstr>RESUMO</vt:lpstr>
      <vt:lpstr>TED 5058</vt:lpstr>
      <vt:lpstr>TED 9472</vt:lpstr>
      <vt:lpstr>TED 9773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ufop</cp:lastModifiedBy>
  <dcterms:created xsi:type="dcterms:W3CDTF">2023-02-14T18:45:00Z</dcterms:created>
  <dcterms:modified xsi:type="dcterms:W3CDTF">2023-05-03T14:25:22Z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69FAC95A9DA34B8DA61F120E019923A1</vt:lpwstr>
  </property>
  <property fmtid="{D5CDD505-2E9C-101B-9397-08002B2CF9AE}" pid="3" name="KSOProductBuildVer">
    <vt:lpwstr>1046-11.2.0.11537</vt:lpwstr>
  </property>
</Properties>
</file>